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11_県ソフトテニス連盟\2025(R7)\2□県連06_2025事業の実施\2025様式集\32_2025様式審判\"/>
    </mc:Choice>
  </mc:AlternateContent>
  <xr:revisionPtr revIDLastSave="0" documentId="13_ncr:1_{C700E3C2-BFD9-4C35-B591-C212EABAF93E}" xr6:coauthVersionLast="47" xr6:coauthVersionMax="47" xr10:uidLastSave="{00000000-0000-0000-0000-000000000000}"/>
  <bookViews>
    <workbookView xWindow="-108" yWindow="-108" windowWidth="23256" windowHeight="12456" tabRatio="643" xr2:uid="{00000000-000D-0000-FFFF-FFFF00000000}"/>
  </bookViews>
  <sheets>
    <sheet name="様審2_講習会決算書" sheetId="12" r:id="rId1"/>
  </sheets>
  <definedNames>
    <definedName name="_xlnm.Print_Area" localSheetId="0">様審2_講習会決算書!$A$1:$L$31</definedName>
  </definedNames>
  <calcPr calcId="191029"/>
</workbook>
</file>

<file path=xl/calcChain.xml><?xml version="1.0" encoding="utf-8"?>
<calcChain xmlns="http://schemas.openxmlformats.org/spreadsheetml/2006/main">
  <c r="L13" i="12" l="1"/>
  <c r="L12" i="12"/>
  <c r="L29" i="12"/>
  <c r="L25" i="12"/>
  <c r="L24" i="12"/>
  <c r="L27" i="12"/>
  <c r="L22" i="12"/>
  <c r="L21" i="12"/>
  <c r="F29" i="12"/>
  <c r="F24" i="12"/>
  <c r="F20" i="12"/>
  <c r="F17" i="12"/>
  <c r="F16" i="12"/>
  <c r="F13" i="12"/>
  <c r="F12" i="12"/>
  <c r="L30" i="12" l="1"/>
  <c r="L18" i="12"/>
  <c r="L31" i="12" s="1"/>
  <c r="F31" i="12"/>
</calcChain>
</file>

<file path=xl/sharedStrings.xml><?xml version="1.0" encoding="utf-8"?>
<sst xmlns="http://schemas.openxmlformats.org/spreadsheetml/2006/main" count="79" uniqueCount="48">
  <si>
    <t>FAX　</t>
    <phoneticPr fontId="2"/>
  </si>
  <si>
    <t>eﾒｰﾙ　</t>
    <phoneticPr fontId="2"/>
  </si>
  <si>
    <t>025-247-4784</t>
    <phoneticPr fontId="2"/>
  </si>
  <si>
    <t>（</t>
    <phoneticPr fontId="1"/>
  </si>
  <si>
    <t>名×5000)</t>
    <rPh sb="0" eb="1">
      <t>メイ</t>
    </rPh>
    <phoneticPr fontId="1"/>
  </si>
  <si>
    <t>更新</t>
    <rPh sb="0" eb="2">
      <t>コウシン</t>
    </rPh>
    <phoneticPr fontId="1"/>
  </si>
  <si>
    <t>名×4000)</t>
    <rPh sb="0" eb="1">
      <t>メイ</t>
    </rPh>
    <phoneticPr fontId="1"/>
  </si>
  <si>
    <t>収入</t>
    <rPh sb="0" eb="2">
      <t>シュウニュウ</t>
    </rPh>
    <phoneticPr fontId="1"/>
  </si>
  <si>
    <t>（２　級　審　判）</t>
    <rPh sb="3" eb="4">
      <t>キュウ</t>
    </rPh>
    <rPh sb="5" eb="6">
      <t>シン</t>
    </rPh>
    <rPh sb="7" eb="8">
      <t>ハン</t>
    </rPh>
    <phoneticPr fontId="1"/>
  </si>
  <si>
    <t>名×3500)</t>
    <rPh sb="0" eb="1">
      <t>メイ</t>
    </rPh>
    <phoneticPr fontId="1"/>
  </si>
  <si>
    <t>名×2500)</t>
    <rPh sb="0" eb="1">
      <t>メイ</t>
    </rPh>
    <phoneticPr fontId="1"/>
  </si>
  <si>
    <t>新規</t>
    <rPh sb="0" eb="1">
      <t>シン</t>
    </rPh>
    <rPh sb="1" eb="2">
      <t>タダシ</t>
    </rPh>
    <phoneticPr fontId="1"/>
  </si>
  <si>
    <t>ジュニア更新</t>
    <rPh sb="4" eb="6">
      <t>コウシン</t>
    </rPh>
    <phoneticPr fontId="1"/>
  </si>
  <si>
    <t>○　「ハンドブック」のみ</t>
    <phoneticPr fontId="1"/>
  </si>
  <si>
    <t>冊×1000)</t>
    <rPh sb="0" eb="1">
      <t>サツ</t>
    </rPh>
    <phoneticPr fontId="1"/>
  </si>
  <si>
    <t>（ジュニア審判）</t>
    <rPh sb="5" eb="6">
      <t>シン</t>
    </rPh>
    <rPh sb="6" eb="7">
      <t>ハン</t>
    </rPh>
    <phoneticPr fontId="1"/>
  </si>
  <si>
    <t>会場使用料</t>
    <rPh sb="0" eb="2">
      <t>カイジョウ</t>
    </rPh>
    <rPh sb="2" eb="5">
      <t>シヨウリョウ</t>
    </rPh>
    <phoneticPr fontId="1"/>
  </si>
  <si>
    <t>講師謝礼</t>
    <rPh sb="0" eb="2">
      <t>コウシ</t>
    </rPh>
    <rPh sb="2" eb="4">
      <t>シャレイ</t>
    </rPh>
    <phoneticPr fontId="1"/>
  </si>
  <si>
    <t>名×3000)</t>
    <rPh sb="0" eb="1">
      <t>メイ</t>
    </rPh>
    <phoneticPr fontId="1"/>
  </si>
  <si>
    <t>昼食・ボール・コピー代金等</t>
    <rPh sb="0" eb="2">
      <t>チュウショク</t>
    </rPh>
    <rPh sb="10" eb="12">
      <t>ダイキン</t>
    </rPh>
    <rPh sb="12" eb="13">
      <t>ナド</t>
    </rPh>
    <phoneticPr fontId="1"/>
  </si>
  <si>
    <t>支出</t>
    <rPh sb="0" eb="2">
      <t>シシュツ</t>
    </rPh>
    <phoneticPr fontId="1"/>
  </si>
  <si>
    <t>小計</t>
    <rPh sb="0" eb="2">
      <t>ショウケイ</t>
    </rPh>
    <phoneticPr fontId="1"/>
  </si>
  <si>
    <t>県連納入金額</t>
    <rPh sb="0" eb="2">
      <t>ケンレン</t>
    </rPh>
    <rPh sb="2" eb="5">
      <t>ノウニュウキン</t>
    </rPh>
    <rPh sb="5" eb="6">
      <t>ガク</t>
    </rPh>
    <phoneticPr fontId="1"/>
  </si>
  <si>
    <t>○　一　　般</t>
    <rPh sb="2" eb="3">
      <t>イチ</t>
    </rPh>
    <rPh sb="5" eb="6">
      <t>ハン</t>
    </rPh>
    <phoneticPr fontId="1"/>
  </si>
  <si>
    <t>○　高　校　生</t>
    <rPh sb="2" eb="3">
      <t>コウ</t>
    </rPh>
    <rPh sb="4" eb="5">
      <t>コウ</t>
    </rPh>
    <rPh sb="6" eb="7">
      <t>セイ</t>
    </rPh>
    <phoneticPr fontId="1"/>
  </si>
  <si>
    <t>○　小・中学生</t>
    <rPh sb="2" eb="3">
      <t>ショウ</t>
    </rPh>
    <rPh sb="4" eb="7">
      <t>チュウガクセイ</t>
    </rPh>
    <phoneticPr fontId="1"/>
  </si>
  <si>
    <t>名×1000)</t>
    <rPh sb="0" eb="1">
      <t>メイ</t>
    </rPh>
    <phoneticPr fontId="1"/>
  </si>
  <si>
    <t>名×2000)</t>
    <rPh sb="0" eb="1">
      <t>メイ</t>
    </rPh>
    <phoneticPr fontId="1"/>
  </si>
  <si>
    <t>○　ハンドブックのみ代金</t>
    <rPh sb="10" eb="12">
      <t>ダイキン</t>
    </rPh>
    <phoneticPr fontId="1"/>
  </si>
  <si>
    <t>2級ﾊﾝﾄﾞﾌﾞｯｸ</t>
    <phoneticPr fontId="1"/>
  </si>
  <si>
    <t>合計</t>
    <rPh sb="0" eb="2">
      <t>ゴウケイ</t>
    </rPh>
    <phoneticPr fontId="1"/>
  </si>
  <si>
    <t>記入責任者</t>
    <rPh sb="0" eb="2">
      <t>キニュウ</t>
    </rPh>
    <rPh sb="2" eb="5">
      <t>セキニンシャ</t>
    </rPh>
    <phoneticPr fontId="1"/>
  </si>
  <si>
    <t>審判講習会決算書</t>
    <rPh sb="0" eb="2">
      <t>シンパン</t>
    </rPh>
    <rPh sb="2" eb="5">
      <t>コウシュウカイ</t>
    </rPh>
    <rPh sb="5" eb="8">
      <t>ケッサンショ</t>
    </rPh>
    <phoneticPr fontId="2"/>
  </si>
  <si>
    <t>開催会場</t>
    <rPh sb="0" eb="2">
      <t>カイサイ</t>
    </rPh>
    <rPh sb="2" eb="4">
      <t>カイジョウ</t>
    </rPh>
    <phoneticPr fontId="1"/>
  </si>
  <si>
    <t>振　込　日</t>
    <rPh sb="0" eb="1">
      <t>オサム</t>
    </rPh>
    <rPh sb="2" eb="3">
      <t>コ</t>
    </rPh>
    <rPh sb="4" eb="5">
      <t>ヒ</t>
    </rPh>
    <phoneticPr fontId="1"/>
  </si>
  <si>
    <t>開 催 日</t>
    <rPh sb="0" eb="1">
      <t>カイ</t>
    </rPh>
    <rPh sb="2" eb="3">
      <t>サイ</t>
    </rPh>
    <rPh sb="4" eb="5">
      <t>ヒ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</si>
  <si>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</si>
  <si>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</si>
  <si>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○　高　校　生（受講料・ハンドブック代金含む）</t>
    <rPh sb="2" eb="3">
      <t>コウ</t>
    </rPh>
    <rPh sb="4" eb="5">
      <t>コウ</t>
    </rPh>
    <rPh sb="6" eb="7">
      <t>セイ</t>
    </rPh>
    <rPh sb="8" eb="11">
      <t>ジュコウリョウ</t>
    </rPh>
    <rPh sb="18" eb="20">
      <t>ダイキン</t>
    </rPh>
    <rPh sb="20" eb="21">
      <t>フク</t>
    </rPh>
    <phoneticPr fontId="1"/>
  </si>
  <si>
    <t>○　一　　般（受講料・ハンドブック代金含む）</t>
    <rPh sb="2" eb="3">
      <t>イチ</t>
    </rPh>
    <rPh sb="5" eb="6">
      <t>ハン</t>
    </rPh>
    <rPh sb="7" eb="10">
      <t>ジュコウリョウ</t>
    </rPh>
    <rPh sb="17" eb="19">
      <t>ダイキン</t>
    </rPh>
    <rPh sb="19" eb="20">
      <t>フク</t>
    </rPh>
    <phoneticPr fontId="1"/>
  </si>
  <si>
    <t>nsta2021@m.speedia.jp</t>
    <phoneticPr fontId="2"/>
  </si>
  <si>
    <t>（様式審判２）</t>
    <rPh sb="3" eb="5">
      <t>シンパン</t>
    </rPh>
    <phoneticPr fontId="2"/>
  </si>
  <si>
    <r>
      <t>○　小・中学生</t>
    </r>
    <r>
      <rPr>
        <sz val="10"/>
        <color theme="1"/>
        <rFont val="ＭＳ Ｐゴシック"/>
        <family val="3"/>
        <charset val="128"/>
        <scheme val="minor"/>
      </rPr>
      <t>（受講料）</t>
    </r>
    <rPh sb="2" eb="3">
      <t>ショウ</t>
    </rPh>
    <rPh sb="4" eb="7">
      <t>チュウガクセイ</t>
    </rPh>
    <rPh sb="8" eb="11">
      <t>ジュコウリョウ</t>
    </rPh>
    <phoneticPr fontId="1"/>
  </si>
  <si>
    <t>名×1500)</t>
    <rPh sb="0" eb="1">
      <t>メイ</t>
    </rPh>
    <phoneticPr fontId="1"/>
  </si>
  <si>
    <t>２級審判検定会・講習会</t>
    <rPh sb="1" eb="2">
      <t>キュウ</t>
    </rPh>
    <rPh sb="2" eb="4">
      <t>シンパン</t>
    </rPh>
    <rPh sb="4" eb="6">
      <t>ケンテイ</t>
    </rPh>
    <rPh sb="6" eb="7">
      <t>カイ</t>
    </rPh>
    <rPh sb="8" eb="11">
      <t>コウシュウカイ</t>
    </rPh>
    <phoneticPr fontId="1"/>
  </si>
  <si>
    <t>１級講師謝礼</t>
    <rPh sb="1" eb="2">
      <t>キュウ</t>
    </rPh>
    <rPh sb="2" eb="4">
      <t>コウシ</t>
    </rPh>
    <rPh sb="4" eb="6">
      <t>シャレイ</t>
    </rPh>
    <phoneticPr fontId="1"/>
  </si>
  <si>
    <t>２級講師謝礼</t>
    <rPh sb="1" eb="2">
      <t>キュウ</t>
    </rPh>
    <rPh sb="2" eb="4">
      <t>コウシ</t>
    </rPh>
    <rPh sb="4" eb="6">
      <t>シャレイ</t>
    </rPh>
    <phoneticPr fontId="1"/>
  </si>
  <si>
    <t>ジュニア審判検定会</t>
    <rPh sb="4" eb="6">
      <t>シンパン</t>
    </rPh>
    <rPh sb="6" eb="8">
      <t>ケンテイ</t>
    </rPh>
    <rPh sb="8" eb="9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</si>
</sst>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uble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auto="1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95">
    <xf numFmtId="0" fontId="0" fillId="0" borderId="0" xfId="0">
      <alignment vertical="center"/>
    </xf>
    <xf numFmtId="0" fontId="4" fillId="2" borderId="0" xfId="0" applyFont="1" applyFill="1" applyAlignment="1"/>
    <xf numFmtId="0" fontId="4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/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top"/>
    </xf>
    <xf numFmtId="0" fontId="7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7" fillId="2" borderId="0" xfId="0" applyFont="1" applyFill="1" applyAlignment="1">
      <alignment horizontal="distributed" vertical="center" indent="6"/>
    </xf>
    <xf numFmtId="0" fontId="4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distributed" vertical="center" indent="10"/>
    </xf>
    <xf numFmtId="0" fontId="0" fillId="2" borderId="0" xfId="0" applyFill="1" applyAlignment="1">
      <alignment horizontal="right" vertical="center"/>
    </xf>
    <xf numFmtId="0" fontId="0" fillId="2" borderId="13" xfId="0" applyFill="1" applyBorder="1">
      <alignment vertical="center"/>
    </xf>
    <xf numFmtId="0" fontId="0" fillId="2" borderId="33" xfId="0" applyFill="1" applyBorder="1">
      <alignment vertical="center"/>
    </xf>
    <xf numFmtId="0" fontId="0" fillId="2" borderId="40" xfId="0" applyFill="1" applyBorder="1">
      <alignment vertical="center"/>
    </xf>
    <xf numFmtId="0" fontId="0" fillId="2" borderId="29" xfId="0" applyFill="1" applyBorder="1">
      <alignment vertical="center"/>
    </xf>
    <xf numFmtId="0" fontId="0" fillId="2" borderId="30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26" xfId="0" applyFill="1" applyBorder="1">
      <alignment vertical="center"/>
    </xf>
    <xf numFmtId="0" fontId="0" fillId="2" borderId="41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18" xfId="0" applyFill="1" applyBorder="1">
      <alignment vertical="center"/>
    </xf>
    <xf numFmtId="0" fontId="0" fillId="2" borderId="15" xfId="0" applyFill="1" applyBorder="1" applyAlignment="1">
      <alignment horizontal="distributed" vertical="center"/>
    </xf>
    <xf numFmtId="0" fontId="0" fillId="2" borderId="31" xfId="0" applyFill="1" applyBorder="1">
      <alignment vertical="center"/>
    </xf>
    <xf numFmtId="0" fontId="0" fillId="2" borderId="25" xfId="0" applyFill="1" applyBorder="1">
      <alignment vertical="center"/>
    </xf>
    <xf numFmtId="0" fontId="0" fillId="2" borderId="39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1" xfId="0" applyFill="1" applyBorder="1" applyAlignment="1">
      <alignment horizontal="distributed" vertical="center"/>
    </xf>
    <xf numFmtId="0" fontId="0" fillId="2" borderId="1" xfId="0" applyFill="1" applyBorder="1">
      <alignment vertical="center"/>
    </xf>
    <xf numFmtId="0" fontId="0" fillId="2" borderId="42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32" xfId="0" applyFill="1" applyBorder="1">
      <alignment vertical="center"/>
    </xf>
    <xf numFmtId="0" fontId="0" fillId="2" borderId="47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48" xfId="0" applyFill="1" applyBorder="1">
      <alignment vertical="center"/>
    </xf>
    <xf numFmtId="0" fontId="0" fillId="2" borderId="43" xfId="0" applyFill="1" applyBorder="1">
      <alignment vertical="center"/>
    </xf>
    <xf numFmtId="0" fontId="0" fillId="2" borderId="44" xfId="0" applyFill="1" applyBorder="1" applyAlignment="1">
      <alignment horizontal="distributed" vertical="center"/>
    </xf>
    <xf numFmtId="0" fontId="0" fillId="2" borderId="44" xfId="0" applyFill="1" applyBorder="1">
      <alignment vertical="center"/>
    </xf>
    <xf numFmtId="0" fontId="0" fillId="2" borderId="45" xfId="0" applyFill="1" applyBorder="1">
      <alignment vertical="center"/>
    </xf>
    <xf numFmtId="0" fontId="0" fillId="2" borderId="49" xfId="0" applyFill="1" applyBorder="1">
      <alignment vertical="center"/>
    </xf>
    <xf numFmtId="0" fontId="0" fillId="2" borderId="50" xfId="0" applyFill="1" applyBorder="1">
      <alignment vertical="center"/>
    </xf>
    <xf numFmtId="0" fontId="0" fillId="2" borderId="23" xfId="0" applyFill="1" applyBorder="1">
      <alignment vertical="center"/>
    </xf>
    <xf numFmtId="0" fontId="0" fillId="2" borderId="24" xfId="0" applyFill="1" applyBorder="1" applyAlignment="1">
      <alignment horizontal="distributed" vertical="center"/>
    </xf>
    <xf numFmtId="0" fontId="0" fillId="2" borderId="21" xfId="0" applyFill="1" applyBorder="1">
      <alignment vertical="center"/>
    </xf>
    <xf numFmtId="0" fontId="0" fillId="2" borderId="46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15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5" xfId="0" applyFill="1" applyBorder="1" applyAlignment="1">
      <alignment vertical="center" shrinkToFit="1"/>
    </xf>
    <xf numFmtId="0" fontId="0" fillId="2" borderId="15" xfId="0" applyFill="1" applyBorder="1" applyAlignment="1">
      <alignment horizontal="distributed" vertical="center" indent="1"/>
    </xf>
    <xf numFmtId="0" fontId="4" fillId="2" borderId="0" xfId="0" applyFont="1" applyFill="1" applyAlignment="1">
      <alignment horizontal="left" vertical="center"/>
    </xf>
    <xf numFmtId="0" fontId="0" fillId="2" borderId="16" xfId="0" applyFill="1" applyBorder="1" applyAlignment="1">
      <alignment horizontal="left" indent="2"/>
    </xf>
    <xf numFmtId="0" fontId="0" fillId="2" borderId="17" xfId="0" applyFill="1" applyBorder="1" applyAlignment="1">
      <alignment horizontal="left" indent="2"/>
    </xf>
    <xf numFmtId="0" fontId="0" fillId="2" borderId="18" xfId="0" applyFill="1" applyBorder="1" applyAlignment="1">
      <alignment horizontal="left" indent="2"/>
    </xf>
    <xf numFmtId="0" fontId="8" fillId="2" borderId="36" xfId="0" applyFont="1" applyFill="1" applyBorder="1" applyAlignment="1">
      <alignment horizontal="distributed" vertical="center" indent="7"/>
    </xf>
    <xf numFmtId="0" fontId="9" fillId="2" borderId="37" xfId="0" applyFont="1" applyFill="1" applyBorder="1" applyAlignment="1">
      <alignment horizontal="distributed" vertical="center" indent="7"/>
    </xf>
    <xf numFmtId="0" fontId="9" fillId="2" borderId="38" xfId="0" applyFont="1" applyFill="1" applyBorder="1" applyAlignment="1">
      <alignment horizontal="distributed" vertical="center" indent="7"/>
    </xf>
    <xf numFmtId="0" fontId="0" fillId="2" borderId="41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51" xfId="0" applyFill="1" applyBorder="1" applyAlignment="1">
      <alignment horizontal="distributed" vertical="center" indent="5"/>
    </xf>
    <xf numFmtId="0" fontId="0" fillId="2" borderId="34" xfId="0" applyFill="1" applyBorder="1" applyAlignment="1">
      <alignment horizontal="distributed" vertical="center" indent="5"/>
    </xf>
    <xf numFmtId="0" fontId="0" fillId="2" borderId="35" xfId="0" applyFill="1" applyBorder="1" applyAlignment="1">
      <alignment horizontal="distributed" vertical="center" indent="5"/>
    </xf>
    <xf numFmtId="0" fontId="0" fillId="2" borderId="52" xfId="0" applyFill="1" applyBorder="1" applyAlignment="1">
      <alignment horizontal="distributed" vertical="center" indent="5"/>
    </xf>
    <xf numFmtId="0" fontId="9" fillId="2" borderId="22" xfId="0" applyFont="1" applyFill="1" applyBorder="1" applyAlignment="1">
      <alignment horizontal="distributed" vertical="center" indent="7"/>
    </xf>
    <xf numFmtId="0" fontId="9" fillId="2" borderId="23" xfId="0" applyFont="1" applyFill="1" applyBorder="1" applyAlignment="1">
      <alignment horizontal="distributed" vertical="center" indent="7"/>
    </xf>
    <xf numFmtId="0" fontId="9" fillId="2" borderId="27" xfId="0" applyFont="1" applyFill="1" applyBorder="1" applyAlignment="1">
      <alignment horizontal="distributed" vertical="center" indent="7"/>
    </xf>
    <xf numFmtId="0" fontId="0" fillId="2" borderId="28" xfId="0" applyFill="1" applyBorder="1" applyAlignment="1">
      <alignment horizontal="left" indent="2"/>
    </xf>
    <xf numFmtId="0" fontId="0" fillId="2" borderId="29" xfId="0" applyFill="1" applyBorder="1" applyAlignment="1">
      <alignment horizontal="left" indent="2"/>
    </xf>
    <xf numFmtId="0" fontId="0" fillId="2" borderId="30" xfId="0" applyFill="1" applyBorder="1" applyAlignment="1">
      <alignment horizontal="left" indent="2"/>
    </xf>
    <xf numFmtId="0" fontId="7" fillId="2" borderId="0" xfId="0" applyFont="1" applyFill="1" applyAlignment="1">
      <alignment horizontal="distributed" vertical="center" indent="10"/>
    </xf>
    <xf numFmtId="0" fontId="4" fillId="2" borderId="0" xfId="0" applyFont="1" applyFill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0" fillId="2" borderId="53" xfId="0" applyFill="1" applyBorder="1">
      <alignment vertical="center"/>
    </xf>
    <xf numFmtId="0" fontId="0" fillId="2" borderId="54" xfId="0" applyFill="1" applyBorder="1">
      <alignment vertical="center"/>
    </xf>
    <xf numFmtId="0" fontId="0" fillId="2" borderId="15" xfId="0" applyFill="1" applyBorder="1" applyAlignment="1">
      <alignment horizontal="left" vertical="center" indent="1" shrinkToFit="1"/>
    </xf>
    <xf numFmtId="0" fontId="0" fillId="2" borderId="15" xfId="0" applyFill="1" applyBorder="1" applyAlignment="1">
      <alignment horizontal="left" vertical="center" indent="1"/>
    </xf>
    <xf numFmtId="0" fontId="0" fillId="2" borderId="55" xfId="0" applyFill="1" applyBorder="1">
      <alignment vertical="center"/>
    </xf>
    <xf numFmtId="0" fontId="4" fillId="2" borderId="0" xfId="0" applyFont="1" applyFill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3"/>
  <sheetViews>
    <sheetView showGridLines="0" tabSelected="1" zoomScaleNormal="100" workbookViewId="0">
      <selection sqref="A1:L31"/>
    </sheetView>
  </sheetViews>
  <sheetFormatPr defaultRowHeight="13.2" x14ac:dyDescent="0.2"/>
  <cols>
    <col min="1" max="1" width="2.88671875" customWidth="1"/>
    <col min="2" max="2" width="9.77734375" customWidth="1"/>
    <col min="3" max="3" width="2.44140625" bestFit="1" customWidth="1"/>
    <col min="4" max="4" width="6.88671875" customWidth="1"/>
    <col min="5" max="5" width="9.77734375" customWidth="1"/>
    <col min="6" max="6" width="12.33203125" customWidth="1"/>
    <col min="7" max="7" width="2.44140625" customWidth="1"/>
    <col min="8" max="8" width="9.77734375" customWidth="1"/>
    <col min="9" max="9" width="2.44140625" bestFit="1" customWidth="1"/>
    <col min="10" max="10" width="6.88671875" customWidth="1"/>
    <col min="11" max="11" width="9.77734375" customWidth="1"/>
    <col min="12" max="12" width="12.33203125" customWidth="1"/>
  </cols>
  <sheetData>
    <row r="1" spans="1:12" x14ac:dyDescent="0.2">
      <c r="A1" s="7" t="s">
        <v>41</v>
      </c>
      <c r="B1" s="7"/>
      <c r="C1" s="1"/>
      <c r="D1" s="9"/>
      <c r="E1" s="9"/>
      <c r="F1" s="9"/>
      <c r="G1" s="9"/>
      <c r="I1" s="94"/>
      <c r="J1" s="94" t="s">
        <v>0</v>
      </c>
      <c r="K1" s="63" t="s">
        <v>2</v>
      </c>
      <c r="L1" s="9"/>
    </row>
    <row r="2" spans="1:12" x14ac:dyDescent="0.2">
      <c r="A2" s="3"/>
      <c r="B2" s="4"/>
      <c r="C2" s="1"/>
      <c r="D2" s="9"/>
      <c r="E2" s="9"/>
      <c r="F2" s="9"/>
      <c r="G2" s="9"/>
      <c r="I2" s="94"/>
      <c r="J2" s="94" t="s">
        <v>1</v>
      </c>
      <c r="K2" t="s">
        <v>40</v>
      </c>
      <c r="L2" s="9"/>
    </row>
    <row r="3" spans="1:12" x14ac:dyDescent="0.2">
      <c r="A3" s="3"/>
      <c r="B3" s="4"/>
      <c r="C3" s="1"/>
      <c r="D3" s="2"/>
      <c r="E3" s="5"/>
      <c r="F3" s="6"/>
      <c r="G3" s="9"/>
      <c r="H3" s="9"/>
      <c r="I3" s="9"/>
      <c r="J3" s="9"/>
      <c r="K3" s="9"/>
      <c r="L3" s="9"/>
    </row>
    <row r="4" spans="1:12" ht="13.5" customHeight="1" x14ac:dyDescent="0.2">
      <c r="A4" s="82" t="s">
        <v>32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12" ht="13.5" customHeight="1" x14ac:dyDescent="0.2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</row>
    <row r="6" spans="1:12" ht="13.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30" customHeight="1" x14ac:dyDescent="0.2">
      <c r="A7" s="83" t="s">
        <v>31</v>
      </c>
      <c r="B7" s="83"/>
      <c r="C7" s="10"/>
      <c r="D7" s="88"/>
      <c r="E7" s="88"/>
      <c r="F7" s="10"/>
      <c r="G7" s="86" t="s">
        <v>35</v>
      </c>
      <c r="H7" s="86"/>
      <c r="I7" s="9"/>
      <c r="J7" s="13" t="s">
        <v>36</v>
      </c>
      <c r="K7" s="13" t="s">
        <v>37</v>
      </c>
      <c r="L7" s="9"/>
    </row>
    <row r="8" spans="1:12" ht="30" customHeight="1" x14ac:dyDescent="0.2">
      <c r="A8" s="84" t="s">
        <v>34</v>
      </c>
      <c r="B8" s="85"/>
      <c r="C8" s="8"/>
      <c r="D8" s="11" t="s">
        <v>36</v>
      </c>
      <c r="E8" s="11" t="s">
        <v>37</v>
      </c>
      <c r="F8" s="8"/>
      <c r="G8" s="87" t="s">
        <v>33</v>
      </c>
      <c r="H8" s="87"/>
      <c r="I8" s="14"/>
      <c r="J8" s="85"/>
      <c r="K8" s="85"/>
      <c r="L8" s="85"/>
    </row>
    <row r="9" spans="1:12" ht="27" customHeight="1" thickBot="1" x14ac:dyDescent="0.25">
      <c r="A9" s="76" t="s">
        <v>7</v>
      </c>
      <c r="B9" s="77"/>
      <c r="C9" s="77"/>
      <c r="D9" s="77"/>
      <c r="E9" s="77"/>
      <c r="F9" s="78"/>
      <c r="G9" s="67" t="s">
        <v>20</v>
      </c>
      <c r="H9" s="68"/>
      <c r="I9" s="68"/>
      <c r="J9" s="68"/>
      <c r="K9" s="68"/>
      <c r="L9" s="69"/>
    </row>
    <row r="10" spans="1:12" ht="27" customHeight="1" thickTop="1" x14ac:dyDescent="0.2">
      <c r="A10" s="79" t="s">
        <v>8</v>
      </c>
      <c r="B10" s="80"/>
      <c r="C10" s="80"/>
      <c r="D10" s="80"/>
      <c r="E10" s="81"/>
      <c r="F10" s="15"/>
      <c r="G10" s="16"/>
      <c r="H10" s="17" t="s">
        <v>16</v>
      </c>
      <c r="I10" s="17"/>
      <c r="J10" s="17"/>
      <c r="K10" s="18"/>
      <c r="L10" s="90"/>
    </row>
    <row r="11" spans="1:12" ht="27" customHeight="1" x14ac:dyDescent="0.2">
      <c r="A11" s="19" t="s">
        <v>39</v>
      </c>
      <c r="B11" s="20"/>
      <c r="C11" s="20"/>
      <c r="D11" s="20"/>
      <c r="E11" s="21"/>
      <c r="F11" s="22"/>
      <c r="G11" s="93"/>
      <c r="H11" s="24" t="s">
        <v>44</v>
      </c>
      <c r="I11" s="24"/>
      <c r="J11" s="24"/>
      <c r="K11" s="25"/>
      <c r="L11" s="89"/>
    </row>
    <row r="12" spans="1:12" ht="27" customHeight="1" x14ac:dyDescent="0.2">
      <c r="A12" s="19"/>
      <c r="B12" s="62" t="s">
        <v>11</v>
      </c>
      <c r="C12" s="20" t="s">
        <v>3</v>
      </c>
      <c r="D12" s="59"/>
      <c r="E12" s="21" t="s">
        <v>4</v>
      </c>
      <c r="F12" s="27" t="str">
        <f>IF(D12="","",D12*5000)</f>
        <v/>
      </c>
      <c r="G12" s="23"/>
      <c r="H12" s="91" t="s">
        <v>45</v>
      </c>
      <c r="I12" s="24" t="s">
        <v>3</v>
      </c>
      <c r="J12" s="60"/>
      <c r="K12" s="25" t="s">
        <v>4</v>
      </c>
      <c r="L12" s="21" t="str">
        <f>IF(J12="","",J12*5000)</f>
        <v/>
      </c>
    </row>
    <row r="13" spans="1:12" ht="27" customHeight="1" x14ac:dyDescent="0.2">
      <c r="A13" s="19"/>
      <c r="B13" s="62" t="s">
        <v>5</v>
      </c>
      <c r="C13" s="20" t="s">
        <v>3</v>
      </c>
      <c r="D13" s="59"/>
      <c r="E13" s="21" t="s">
        <v>6</v>
      </c>
      <c r="F13" s="28" t="str">
        <f>IF(D13="","",D13*4000)</f>
        <v/>
      </c>
      <c r="G13" s="20"/>
      <c r="H13" s="91" t="s">
        <v>46</v>
      </c>
      <c r="I13" s="20" t="s">
        <v>3</v>
      </c>
      <c r="J13" s="59"/>
      <c r="K13" s="21" t="s">
        <v>18</v>
      </c>
      <c r="L13" s="21" t="str">
        <f>IF(J13="","",J13*3000)</f>
        <v/>
      </c>
    </row>
    <row r="14" spans="1:12" ht="27" customHeight="1" x14ac:dyDescent="0.2">
      <c r="A14" s="19"/>
      <c r="B14" s="20"/>
      <c r="C14" s="20"/>
      <c r="D14" s="20"/>
      <c r="E14" s="21"/>
      <c r="F14" s="22"/>
      <c r="G14" s="20"/>
      <c r="H14" s="24" t="s">
        <v>47</v>
      </c>
      <c r="I14" s="20"/>
      <c r="J14" s="59"/>
      <c r="K14" s="21"/>
      <c r="L14" s="21"/>
    </row>
    <row r="15" spans="1:12" ht="27" customHeight="1" x14ac:dyDescent="0.2">
      <c r="A15" s="31" t="s">
        <v>38</v>
      </c>
      <c r="B15" s="24"/>
      <c r="C15" s="24"/>
      <c r="D15" s="24"/>
      <c r="E15" s="25"/>
      <c r="F15" s="28"/>
      <c r="G15" s="20"/>
      <c r="H15" s="92" t="s">
        <v>17</v>
      </c>
      <c r="I15" s="20" t="s">
        <v>3</v>
      </c>
      <c r="J15" s="59"/>
      <c r="K15" s="21" t="s">
        <v>18</v>
      </c>
      <c r="L15" s="21"/>
    </row>
    <row r="16" spans="1:12" ht="27" customHeight="1" x14ac:dyDescent="0.2">
      <c r="A16" s="19"/>
      <c r="B16" s="62" t="s">
        <v>11</v>
      </c>
      <c r="C16" s="20" t="s">
        <v>3</v>
      </c>
      <c r="D16" s="59"/>
      <c r="E16" s="21" t="s">
        <v>9</v>
      </c>
      <c r="F16" s="22" t="str">
        <f>IF(D16="","",D16*3500)</f>
        <v/>
      </c>
      <c r="G16" s="23"/>
      <c r="H16" s="20" t="s">
        <v>19</v>
      </c>
      <c r="I16" s="20"/>
      <c r="J16" s="20"/>
      <c r="K16" s="21"/>
      <c r="L16" s="21"/>
    </row>
    <row r="17" spans="1:12" ht="27" customHeight="1" x14ac:dyDescent="0.2">
      <c r="A17" s="19"/>
      <c r="B17" s="61" t="s">
        <v>12</v>
      </c>
      <c r="C17" s="20" t="s">
        <v>3</v>
      </c>
      <c r="D17" s="59"/>
      <c r="E17" s="21" t="s">
        <v>10</v>
      </c>
      <c r="F17" s="22" t="str">
        <f>IF(D17="","",D17*2500)</f>
        <v/>
      </c>
      <c r="G17" s="29"/>
      <c r="H17" s="14"/>
      <c r="I17" s="14"/>
      <c r="J17" s="14"/>
      <c r="K17" s="30"/>
      <c r="L17" s="30"/>
    </row>
    <row r="18" spans="1:12" ht="27" customHeight="1" x14ac:dyDescent="0.2">
      <c r="A18" s="19"/>
      <c r="B18" s="20"/>
      <c r="C18" s="20"/>
      <c r="D18" s="20"/>
      <c r="E18" s="21"/>
      <c r="F18" s="22"/>
      <c r="G18" s="32"/>
      <c r="H18" s="33"/>
      <c r="I18" s="33"/>
      <c r="J18" s="33"/>
      <c r="K18" s="34" t="s">
        <v>21</v>
      </c>
      <c r="L18" s="35" t="str">
        <f>IF(SUM(L10:L17)&gt;0,SUM(L10:L17),"")</f>
        <v/>
      </c>
    </row>
    <row r="19" spans="1:12" ht="27" customHeight="1" x14ac:dyDescent="0.2">
      <c r="A19" s="31" t="s">
        <v>13</v>
      </c>
      <c r="B19" s="24"/>
      <c r="C19" s="24"/>
      <c r="D19" s="24"/>
      <c r="E19" s="25"/>
      <c r="F19" s="28"/>
      <c r="G19" s="36"/>
      <c r="H19" s="37" t="s">
        <v>22</v>
      </c>
      <c r="I19" s="37"/>
      <c r="J19" s="37"/>
      <c r="K19" s="38"/>
      <c r="L19" s="39"/>
    </row>
    <row r="20" spans="1:12" ht="27" customHeight="1" x14ac:dyDescent="0.2">
      <c r="A20" s="19"/>
      <c r="B20" s="26"/>
      <c r="C20" s="20" t="s">
        <v>3</v>
      </c>
      <c r="D20" s="59"/>
      <c r="E20" s="21" t="s">
        <v>14</v>
      </c>
      <c r="F20" s="22" t="str">
        <f>IF(D20="","",D20*1000)</f>
        <v/>
      </c>
      <c r="G20" s="70" t="s">
        <v>23</v>
      </c>
      <c r="H20" s="71"/>
      <c r="I20" s="20"/>
      <c r="J20" s="20"/>
      <c r="K20" s="21"/>
      <c r="L20" s="40"/>
    </row>
    <row r="21" spans="1:12" ht="27" customHeight="1" x14ac:dyDescent="0.2">
      <c r="A21" s="41"/>
      <c r="B21" s="42"/>
      <c r="C21" s="42"/>
      <c r="D21" s="42"/>
      <c r="E21" s="43"/>
      <c r="F21" s="44"/>
      <c r="G21" s="23"/>
      <c r="H21" s="62" t="s">
        <v>11</v>
      </c>
      <c r="I21" s="20" t="s">
        <v>3</v>
      </c>
      <c r="J21" s="59"/>
      <c r="K21" s="21" t="s">
        <v>6</v>
      </c>
      <c r="L21" s="40" t="str">
        <f>IF(J21="","",J21*4000)</f>
        <v/>
      </c>
    </row>
    <row r="22" spans="1:12" ht="27" customHeight="1" x14ac:dyDescent="0.2">
      <c r="A22" s="64" t="s">
        <v>15</v>
      </c>
      <c r="B22" s="65"/>
      <c r="C22" s="65"/>
      <c r="D22" s="65"/>
      <c r="E22" s="66"/>
      <c r="F22" s="45"/>
      <c r="G22" s="23"/>
      <c r="H22" s="62" t="s">
        <v>5</v>
      </c>
      <c r="I22" s="20" t="s">
        <v>3</v>
      </c>
      <c r="J22" s="59"/>
      <c r="K22" s="21" t="s">
        <v>18</v>
      </c>
      <c r="L22" s="40" t="str">
        <f>IF(J22="","",J22*3000)</f>
        <v/>
      </c>
    </row>
    <row r="23" spans="1:12" ht="27" customHeight="1" x14ac:dyDescent="0.2">
      <c r="A23" s="19" t="s">
        <v>42</v>
      </c>
      <c r="B23" s="20"/>
      <c r="C23" s="20"/>
      <c r="D23" s="20"/>
      <c r="E23" s="21"/>
      <c r="F23" s="27"/>
      <c r="G23" s="23" t="s">
        <v>24</v>
      </c>
      <c r="H23" s="20"/>
      <c r="I23" s="20"/>
      <c r="J23" s="20"/>
      <c r="K23" s="21"/>
      <c r="L23" s="40"/>
    </row>
    <row r="24" spans="1:12" ht="27" customHeight="1" x14ac:dyDescent="0.2">
      <c r="A24" s="19"/>
      <c r="B24" s="62" t="s">
        <v>11</v>
      </c>
      <c r="C24" s="20" t="s">
        <v>3</v>
      </c>
      <c r="D24" s="59"/>
      <c r="E24" s="21" t="s">
        <v>43</v>
      </c>
      <c r="F24" s="27" t="str">
        <f>IF(D24="","",D24*1300)</f>
        <v/>
      </c>
      <c r="G24" s="23"/>
      <c r="H24" s="62" t="s">
        <v>11</v>
      </c>
      <c r="I24" s="20" t="s">
        <v>3</v>
      </c>
      <c r="J24" s="59"/>
      <c r="K24" s="21" t="s">
        <v>18</v>
      </c>
      <c r="L24" s="40" t="str">
        <f>IF(J24="","",J24*3000)</f>
        <v/>
      </c>
    </row>
    <row r="25" spans="1:12" ht="27" customHeight="1" x14ac:dyDescent="0.2">
      <c r="A25" s="46"/>
      <c r="B25" s="14"/>
      <c r="C25" s="14"/>
      <c r="D25" s="14"/>
      <c r="E25" s="30"/>
      <c r="F25" s="47"/>
      <c r="G25" s="20"/>
      <c r="H25" s="61" t="s">
        <v>12</v>
      </c>
      <c r="I25" s="20" t="s">
        <v>3</v>
      </c>
      <c r="J25" s="59"/>
      <c r="K25" s="21" t="s">
        <v>27</v>
      </c>
      <c r="L25" s="40" t="str">
        <f>IF(J25="","",J25*2000)</f>
        <v/>
      </c>
    </row>
    <row r="26" spans="1:12" ht="27" customHeight="1" x14ac:dyDescent="0.2">
      <c r="A26" s="19"/>
      <c r="B26" s="20"/>
      <c r="C26" s="20"/>
      <c r="D26" s="20"/>
      <c r="E26" s="21"/>
      <c r="F26" s="22"/>
      <c r="G26" s="20" t="s">
        <v>25</v>
      </c>
      <c r="H26" s="20"/>
      <c r="I26" s="20"/>
      <c r="J26" s="20"/>
      <c r="K26" s="21"/>
      <c r="L26" s="40"/>
    </row>
    <row r="27" spans="1:12" ht="27" customHeight="1" x14ac:dyDescent="0.2">
      <c r="A27" s="19"/>
      <c r="B27" s="20"/>
      <c r="C27" s="20"/>
      <c r="D27" s="20"/>
      <c r="E27" s="21"/>
      <c r="F27" s="22"/>
      <c r="G27" s="20"/>
      <c r="H27" s="62" t="s">
        <v>11</v>
      </c>
      <c r="I27" s="20" t="s">
        <v>3</v>
      </c>
      <c r="J27" s="59"/>
      <c r="K27" s="21" t="s">
        <v>26</v>
      </c>
      <c r="L27" s="40" t="str">
        <f>IF(J27="","",J27*1000)</f>
        <v/>
      </c>
    </row>
    <row r="28" spans="1:12" ht="27" customHeight="1" x14ac:dyDescent="0.2">
      <c r="A28" s="19"/>
      <c r="B28" s="20"/>
      <c r="C28" s="20"/>
      <c r="D28" s="20"/>
      <c r="E28" s="21"/>
      <c r="F28" s="22"/>
      <c r="G28" s="20" t="s">
        <v>28</v>
      </c>
      <c r="H28" s="20"/>
      <c r="I28" s="20"/>
      <c r="J28" s="20"/>
      <c r="K28" s="21"/>
      <c r="L28" s="40"/>
    </row>
    <row r="29" spans="1:12" ht="27" customHeight="1" x14ac:dyDescent="0.2">
      <c r="A29" s="19"/>
      <c r="B29" s="26"/>
      <c r="C29" s="20"/>
      <c r="D29" s="59"/>
      <c r="E29" s="21"/>
      <c r="F29" s="27" t="str">
        <f>IF(D29="","",D29*500)</f>
        <v/>
      </c>
      <c r="G29" s="23" t="s">
        <v>29</v>
      </c>
      <c r="H29" s="20"/>
      <c r="I29" s="20" t="s">
        <v>3</v>
      </c>
      <c r="J29" s="59"/>
      <c r="K29" s="21" t="s">
        <v>14</v>
      </c>
      <c r="L29" s="40" t="str">
        <f t="shared" ref="L29" si="0">IF(J29="","",J29*1000)</f>
        <v/>
      </c>
    </row>
    <row r="30" spans="1:12" ht="27" customHeight="1" thickBot="1" x14ac:dyDescent="0.25">
      <c r="A30" s="48"/>
      <c r="B30" s="49"/>
      <c r="C30" s="50"/>
      <c r="D30" s="50"/>
      <c r="E30" s="51"/>
      <c r="F30" s="52"/>
      <c r="G30" s="53"/>
      <c r="H30" s="54"/>
      <c r="I30" s="54"/>
      <c r="J30" s="54"/>
      <c r="K30" s="55" t="s">
        <v>21</v>
      </c>
      <c r="L30" s="56" t="str">
        <f>IF(SUM(L19:L29)&gt;0,SUM(L19:L29),"")</f>
        <v/>
      </c>
    </row>
    <row r="31" spans="1:12" ht="22.8" customHeight="1" thickTop="1" x14ac:dyDescent="0.2">
      <c r="A31" s="72" t="s">
        <v>30</v>
      </c>
      <c r="B31" s="73"/>
      <c r="C31" s="73"/>
      <c r="D31" s="73"/>
      <c r="E31" s="74"/>
      <c r="F31" s="57" t="str">
        <f>IF(SUM(F12:F30)&gt;0,SUM(F12:F30),"")</f>
        <v/>
      </c>
      <c r="G31" s="75" t="s">
        <v>30</v>
      </c>
      <c r="H31" s="73"/>
      <c r="I31" s="73"/>
      <c r="J31" s="73"/>
      <c r="K31" s="74"/>
      <c r="L31" s="58" t="str">
        <f>IF(SUM(L18,L30)&gt;0,SUM(L18,L30),"")</f>
        <v/>
      </c>
    </row>
    <row r="32" spans="1:12" ht="20.25" customHeight="1" x14ac:dyDescent="0.2"/>
    <row r="33" ht="20.25" customHeight="1" x14ac:dyDescent="0.2"/>
  </sheetData>
  <mergeCells count="14">
    <mergeCell ref="A9:F9"/>
    <mergeCell ref="A10:E10"/>
    <mergeCell ref="A4:L5"/>
    <mergeCell ref="A7:B7"/>
    <mergeCell ref="A8:B8"/>
    <mergeCell ref="G7:H7"/>
    <mergeCell ref="G8:H8"/>
    <mergeCell ref="D7:E7"/>
    <mergeCell ref="J8:L8"/>
    <mergeCell ref="A22:E22"/>
    <mergeCell ref="G9:L9"/>
    <mergeCell ref="G20:H20"/>
    <mergeCell ref="A31:E31"/>
    <mergeCell ref="G31:K3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様審2_講習会決算書</vt:lpstr>
      <vt:lpstr>様審2_講習会決算書!Print_Area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wakaura</dc:creator>
  <cp:lastModifiedBy>ソフトテニス連盟 新潟県</cp:lastModifiedBy>
  <cp:lastPrinted>2025-03-01T04:31:46Z</cp:lastPrinted>
  <dcterms:created xsi:type="dcterms:W3CDTF">2015-03-18T02:01:13Z</dcterms:created>
  <dcterms:modified xsi:type="dcterms:W3CDTF">2025-03-01T04:31:53Z</dcterms:modified>
</cp:coreProperties>
</file>